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CH\Work in office\Form_Consult\"/>
    </mc:Choice>
  </mc:AlternateContent>
  <xr:revisionPtr revIDLastSave="0" documentId="13_ncr:1_{2AD1DE26-3EC9-46AF-9898-482E1EE397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28" i="1" l="1"/>
  <c r="B30" i="1" l="1"/>
</calcChain>
</file>

<file path=xl/sharedStrings.xml><?xml version="1.0" encoding="utf-8"?>
<sst xmlns="http://schemas.openxmlformats.org/spreadsheetml/2006/main" count="63" uniqueCount="57">
  <si>
    <t>บริษัท…………………………………..</t>
  </si>
  <si>
    <t>รายละเอียดการยื่นแบบภาษีมูลค่าเพิ่ม  ( ภพ.30 )</t>
  </si>
  <si>
    <t>ปี …………………………….</t>
  </si>
  <si>
    <t>ประจำเดือน</t>
  </si>
  <si>
    <t>ใบกำกับภาษีขาย</t>
  </si>
  <si>
    <t>ใบกำกับภาษีซื้อ</t>
  </si>
  <si>
    <t>ภาษีที่ต้องชำระ</t>
  </si>
  <si>
    <t>ค่าเบี้ยปรับ</t>
  </si>
  <si>
    <t>ใบเสร็จรับเงิน ภพ. 30</t>
  </si>
  <si>
    <t>มูลค่าขาย 7%</t>
  </si>
  <si>
    <t>ภาษีขาย</t>
  </si>
  <si>
    <t>มูลค่าซื้อ</t>
  </si>
  <si>
    <t>ภาษีซื้อ</t>
  </si>
  <si>
    <t>(ภาษีที่ชำระเกิน)</t>
  </si>
  <si>
    <t>วันที่จ่าย</t>
  </si>
  <si>
    <t>เลขที่ใบเสร็จ</t>
  </si>
  <si>
    <t>จำนวนเงิน</t>
  </si>
  <si>
    <t>มกราคม</t>
  </si>
  <si>
    <t>012276</t>
  </si>
  <si>
    <t>กุมภาพันธ์</t>
  </si>
  <si>
    <t>012420</t>
  </si>
  <si>
    <t>มีนาคม</t>
  </si>
  <si>
    <t>015816</t>
  </si>
  <si>
    <t>เมษายน</t>
  </si>
  <si>
    <t>020705</t>
  </si>
  <si>
    <t>พฤษภาคม</t>
  </si>
  <si>
    <t>000151,013161</t>
  </si>
  <si>
    <t>มิถุนายน</t>
  </si>
  <si>
    <t>026049</t>
  </si>
  <si>
    <t>กรกฎาคม</t>
  </si>
  <si>
    <t>029605</t>
  </si>
  <si>
    <t>สิงหาคม</t>
  </si>
  <si>
    <t>00006,000353</t>
  </si>
  <si>
    <t>กันยายน</t>
  </si>
  <si>
    <t>001313</t>
  </si>
  <si>
    <t>ตุลาคม</t>
  </si>
  <si>
    <t>003990</t>
  </si>
  <si>
    <t>พฤศจิกายน</t>
  </si>
  <si>
    <t>004638</t>
  </si>
  <si>
    <t>ธันวาคม</t>
  </si>
  <si>
    <t>006344</t>
  </si>
  <si>
    <t>รวมทั้งหมด</t>
  </si>
  <si>
    <t>รายได้ค้างรับยกมา</t>
  </si>
  <si>
    <t>ลูกหนี้การค้ายกมา</t>
  </si>
  <si>
    <t>รายได้ค้างรับยกไป</t>
  </si>
  <si>
    <t>ลูกหนี้การค้ายกไป</t>
  </si>
  <si>
    <t>ดอกเบี้ยรับ</t>
  </si>
  <si>
    <t>รวม</t>
  </si>
  <si>
    <t>รายตามงบการเงิน</t>
  </si>
  <si>
    <t>ผลต่าง</t>
  </si>
  <si>
    <t>ก่อน VAT</t>
  </si>
  <si>
    <t>รวม VAT</t>
  </si>
  <si>
    <t>รายได้อื่น</t>
  </si>
  <si>
    <t>ขายสินทรัพย์</t>
  </si>
  <si>
    <t>กำไรจากการขายสินทรัพย์</t>
  </si>
  <si>
    <t>ตามบิลที่เปิดในปี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</si>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</sst>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[$-1010000]d/m/yy;@"/>
    <numFmt numFmtId="189" formatCode="#,##0.00;\(#,##0.00\)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Angsana New"/>
      <family val="1"/>
    </font>
    <font>
      <b/>
      <sz val="14"/>
      <name val="AngsanaUPC"/>
      <family val="1"/>
      <charset val="222"/>
    </font>
    <font>
      <sz val="14"/>
      <color theme="1"/>
      <name val="Tahoma"/>
      <family val="2"/>
      <charset val="222"/>
      <scheme val="minor"/>
    </font>
    <font>
      <b/>
      <sz val="14"/>
      <color indexed="10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/>
    <xf numFmtId="0" fontId="2" fillId="0" borderId="0"/>
  </cellStyleXfs>
  <cellXfs count="49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0" applyFont="1"/>
    <xf numFmtId="0" fontId="4" fillId="0" borderId="2" xfId="6" applyFont="1" applyBorder="1" applyAlignment="1">
      <alignment horizontal="center"/>
    </xf>
    <xf numFmtId="0" fontId="4" fillId="0" borderId="3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0" fontId="6" fillId="0" borderId="6" xfId="6" applyFont="1" applyBorder="1" applyAlignment="1">
      <alignment horizontal="center"/>
    </xf>
    <xf numFmtId="49" fontId="4" fillId="0" borderId="7" xfId="6" applyNumberFormat="1" applyFont="1" applyBorder="1" applyAlignment="1">
      <alignment horizontal="center"/>
    </xf>
    <xf numFmtId="0" fontId="7" fillId="0" borderId="13" xfId="6" applyFont="1" applyBorder="1" applyAlignment="1">
      <alignment horizontal="left"/>
    </xf>
    <xf numFmtId="187" fontId="7" fillId="0" borderId="14" xfId="4" applyFont="1" applyBorder="1"/>
    <xf numFmtId="187" fontId="7" fillId="0" borderId="15" xfId="4" applyFont="1" applyBorder="1"/>
    <xf numFmtId="187" fontId="7" fillId="0" borderId="16" xfId="4" applyFont="1" applyBorder="1"/>
    <xf numFmtId="188" fontId="7" fillId="0" borderId="14" xfId="6" applyNumberFormat="1" applyFont="1" applyBorder="1" applyAlignment="1">
      <alignment horizontal="center"/>
    </xf>
    <xf numFmtId="49" fontId="7" fillId="0" borderId="16" xfId="6" applyNumberFormat="1" applyFont="1" applyBorder="1" applyAlignment="1">
      <alignment horizontal="center"/>
    </xf>
    <xf numFmtId="0" fontId="7" fillId="0" borderId="17" xfId="6" applyFont="1" applyBorder="1" applyAlignment="1">
      <alignment horizontal="left"/>
    </xf>
    <xf numFmtId="187" fontId="7" fillId="0" borderId="18" xfId="4" applyFont="1" applyBorder="1"/>
    <xf numFmtId="188" fontId="7" fillId="0" borderId="18" xfId="6" applyNumberFormat="1" applyFont="1" applyBorder="1" applyAlignment="1">
      <alignment horizontal="center"/>
    </xf>
    <xf numFmtId="49" fontId="7" fillId="0" borderId="15" xfId="6" applyNumberFormat="1" applyFont="1" applyBorder="1" applyAlignment="1">
      <alignment horizontal="center"/>
    </xf>
    <xf numFmtId="0" fontId="7" fillId="0" borderId="19" xfId="6" applyFont="1" applyBorder="1" applyAlignment="1">
      <alignment horizontal="left"/>
    </xf>
    <xf numFmtId="187" fontId="7" fillId="0" borderId="20" xfId="4" applyFont="1" applyBorder="1"/>
    <xf numFmtId="187" fontId="7" fillId="2" borderId="20" xfId="4" applyFont="1" applyFill="1" applyBorder="1"/>
    <xf numFmtId="187" fontId="7" fillId="0" borderId="21" xfId="4" applyFont="1" applyBorder="1"/>
    <xf numFmtId="188" fontId="8" fillId="0" borderId="20" xfId="6" applyNumberFormat="1" applyFont="1" applyBorder="1" applyAlignment="1">
      <alignment horizontal="center"/>
    </xf>
    <xf numFmtId="49" fontId="7" fillId="0" borderId="21" xfId="6" applyNumberFormat="1" applyFont="1" applyBorder="1" applyAlignment="1">
      <alignment horizontal="center"/>
    </xf>
    <xf numFmtId="0" fontId="4" fillId="0" borderId="0" xfId="6" applyFont="1"/>
    <xf numFmtId="187" fontId="4" fillId="0" borderId="8" xfId="4" applyFont="1" applyBorder="1"/>
    <xf numFmtId="187" fontId="4" fillId="0" borderId="0" xfId="4" applyFont="1" applyBorder="1"/>
    <xf numFmtId="0" fontId="7" fillId="0" borderId="0" xfId="6" applyFont="1" applyBorder="1"/>
    <xf numFmtId="49" fontId="7" fillId="0" borderId="0" xfId="6" applyNumberFormat="1" applyFont="1" applyBorder="1"/>
    <xf numFmtId="187" fontId="7" fillId="0" borderId="0" xfId="4" applyFont="1" applyBorder="1"/>
    <xf numFmtId="0" fontId="3" fillId="0" borderId="0" xfId="6" applyFont="1"/>
    <xf numFmtId="189" fontId="3" fillId="0" borderId="0" xfId="2" applyNumberFormat="1" applyFont="1" applyBorder="1"/>
    <xf numFmtId="187" fontId="3" fillId="0" borderId="0" xfId="4" applyFont="1"/>
    <xf numFmtId="189" fontId="3" fillId="0" borderId="0" xfId="2" applyNumberFormat="1" applyFont="1"/>
    <xf numFmtId="187" fontId="3" fillId="0" borderId="0" xfId="4" applyFont="1" applyBorder="1"/>
    <xf numFmtId="43" fontId="3" fillId="0" borderId="0" xfId="2" applyFont="1"/>
    <xf numFmtId="187" fontId="3" fillId="0" borderId="6" xfId="4" applyFont="1" applyBorder="1"/>
    <xf numFmtId="0" fontId="9" fillId="0" borderId="0" xfId="6" applyFont="1"/>
    <xf numFmtId="187" fontId="9" fillId="0" borderId="0" xfId="4" applyFont="1"/>
    <xf numFmtId="187" fontId="9" fillId="0" borderId="0" xfId="4" applyFont="1" applyBorder="1"/>
    <xf numFmtId="187" fontId="9" fillId="0" borderId="12" xfId="4" applyFont="1" applyBorder="1"/>
    <xf numFmtId="0" fontId="4" fillId="0" borderId="0" xfId="6" applyFont="1" applyAlignment="1">
      <alignment horizontal="center"/>
    </xf>
    <xf numFmtId="0" fontId="4" fillId="0" borderId="9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4" fillId="0" borderId="11" xfId="6" applyFont="1" applyBorder="1" applyAlignment="1">
      <alignment horizontal="center"/>
    </xf>
    <xf numFmtId="0" fontId="4" fillId="0" borderId="7" xfId="6" applyFont="1" applyBorder="1" applyAlignment="1">
      <alignment horizontal="center"/>
    </xf>
    <xf numFmtId="0" fontId="4" fillId="0" borderId="1" xfId="6" applyFont="1" applyBorder="1" applyAlignment="1">
      <alignment horizont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2000000}"/>
    <cellStyle name="เครื่องหมายจุลภาค_MA ภงด.3 51" xfId="3" xr:uid="{00000000-0005-0000-0000-000003000000}"/>
    <cellStyle name="เครื่องหมายจุลภาค_Sheet1" xfId="4" xr:uid="{00000000-0005-0000-0000-000004000000}"/>
    <cellStyle name="ปกติ_MA ภงด.3 51" xfId="5" xr:uid="{00000000-0005-0000-0000-000005000000}"/>
    <cellStyle name="ปกติ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L26" sqref="L26"/>
    </sheetView>
  </sheetViews>
  <sheetFormatPr defaultColWidth="9.09765625" defaultRowHeight="17.399999999999999" x14ac:dyDescent="0.3"/>
  <cols>
    <col min="1" max="1" width="17.296875" style="2" bestFit="1" customWidth="1"/>
    <col min="2" max="2" width="13.59765625" style="2" bestFit="1" customWidth="1"/>
    <col min="3" max="3" width="11.09765625" style="2" bestFit="1" customWidth="1"/>
    <col min="4" max="4" width="12" style="2" bestFit="1" customWidth="1"/>
    <col min="5" max="5" width="11.09765625" style="2" bestFit="1" customWidth="1"/>
    <col min="6" max="6" width="12.3984375" style="2" bestFit="1" customWidth="1"/>
    <col min="7" max="7" width="9.09765625" style="2"/>
    <col min="8" max="8" width="7.09765625" style="2" bestFit="1" customWidth="1"/>
    <col min="9" max="9" width="11.69921875" style="2" bestFit="1" customWidth="1"/>
    <col min="10" max="10" width="11.09765625" style="2" bestFit="1" customWidth="1"/>
    <col min="11" max="16384" width="9.09765625" style="2"/>
  </cols>
  <sheetData>
    <row r="1" spans="1:10" ht="20.399999999999999" x14ac:dyDescent="0.5500000000000000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399999999999999" x14ac:dyDescent="0.55000000000000004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399999999999999" x14ac:dyDescent="0.55000000000000004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0.399999999999999" x14ac:dyDescent="0.55000000000000004">
      <c r="A4" s="44" t="s">
        <v>3</v>
      </c>
      <c r="B4" s="46" t="s">
        <v>4</v>
      </c>
      <c r="C4" s="47"/>
      <c r="D4" s="46" t="s">
        <v>5</v>
      </c>
      <c r="E4" s="48"/>
      <c r="F4" s="3" t="s">
        <v>6</v>
      </c>
      <c r="G4" s="4" t="s">
        <v>7</v>
      </c>
      <c r="H4" s="46" t="s">
        <v>8</v>
      </c>
      <c r="I4" s="47"/>
      <c r="J4" s="48"/>
    </row>
    <row r="5" spans="1:10" ht="20.399999999999999" x14ac:dyDescent="0.55000000000000004">
      <c r="A5" s="45"/>
      <c r="B5" s="5" t="s">
        <v>9</v>
      </c>
      <c r="C5" s="6" t="s">
        <v>10</v>
      </c>
      <c r="D5" s="5" t="s">
        <v>11</v>
      </c>
      <c r="E5" s="6" t="s">
        <v>12</v>
      </c>
      <c r="F5" s="7" t="s">
        <v>13</v>
      </c>
      <c r="G5" s="8"/>
      <c r="H5" s="5" t="s">
        <v>14</v>
      </c>
      <c r="I5" s="9" t="s">
        <v>15</v>
      </c>
      <c r="J5" s="5" t="s">
        <v>16</v>
      </c>
    </row>
    <row r="6" spans="1:10" ht="19.8" x14ac:dyDescent="0.5">
      <c r="A6" s="10" t="s">
        <v>17</v>
      </c>
      <c r="B6" s="11">
        <v>5380700.9299999997</v>
      </c>
      <c r="C6" s="12">
        <v>376649.09</v>
      </c>
      <c r="D6" s="11">
        <v>3397406.69</v>
      </c>
      <c r="E6" s="13">
        <v>237818.49</v>
      </c>
      <c r="F6" s="11">
        <v>138830.60000000003</v>
      </c>
      <c r="G6" s="13"/>
      <c r="H6" s="14">
        <v>238186</v>
      </c>
      <c r="I6" s="15" t="s">
        <v>18</v>
      </c>
      <c r="J6" s="11">
        <v>0</v>
      </c>
    </row>
    <row r="7" spans="1:10" ht="19.8" x14ac:dyDescent="0.5">
      <c r="A7" s="16" t="s">
        <v>19</v>
      </c>
      <c r="B7" s="17">
        <v>23482922.219999999</v>
      </c>
      <c r="C7" s="12">
        <v>1643804.57</v>
      </c>
      <c r="D7" s="17">
        <v>13476455.25</v>
      </c>
      <c r="E7" s="12">
        <v>943351.9</v>
      </c>
      <c r="F7" s="17">
        <v>700452.67</v>
      </c>
      <c r="G7" s="12"/>
      <c r="H7" s="18">
        <v>238215</v>
      </c>
      <c r="I7" s="19" t="s">
        <v>20</v>
      </c>
      <c r="J7" s="17">
        <v>691460.53</v>
      </c>
    </row>
    <row r="8" spans="1:10" ht="19.8" x14ac:dyDescent="0.5">
      <c r="A8" s="16" t="s">
        <v>21</v>
      </c>
      <c r="B8" s="17">
        <v>6189299.54</v>
      </c>
      <c r="C8" s="12">
        <v>433250.96</v>
      </c>
      <c r="D8" s="17">
        <v>6418398.7599999998</v>
      </c>
      <c r="E8" s="12">
        <v>449287.93</v>
      </c>
      <c r="F8" s="17">
        <v>-16036.969999999972</v>
      </c>
      <c r="G8" s="12"/>
      <c r="H8" s="18">
        <v>238250</v>
      </c>
      <c r="I8" s="19" t="s">
        <v>22</v>
      </c>
      <c r="J8" s="17">
        <v>0</v>
      </c>
    </row>
    <row r="9" spans="1:10" ht="19.8" x14ac:dyDescent="0.5">
      <c r="A9" s="16" t="s">
        <v>23</v>
      </c>
      <c r="B9" s="17">
        <v>4488632.66</v>
      </c>
      <c r="C9" s="12">
        <v>314204.28620000003</v>
      </c>
      <c r="D9" s="17">
        <v>4454244.0599999996</v>
      </c>
      <c r="E9" s="12">
        <v>311797.09000000003</v>
      </c>
      <c r="F9" s="17">
        <v>2407.1962000000058</v>
      </c>
      <c r="G9" s="12"/>
      <c r="H9" s="18">
        <v>238275</v>
      </c>
      <c r="I9" s="19" t="s">
        <v>24</v>
      </c>
      <c r="J9" s="17">
        <v>0</v>
      </c>
    </row>
    <row r="10" spans="1:10" ht="19.8" x14ac:dyDescent="0.5">
      <c r="A10" s="16" t="s">
        <v>25</v>
      </c>
      <c r="B10" s="17">
        <v>10295287.76</v>
      </c>
      <c r="C10" s="12">
        <v>720670.14319999993</v>
      </c>
      <c r="D10" s="17">
        <v>5578029.9000000004</v>
      </c>
      <c r="E10" s="12">
        <v>390462.08</v>
      </c>
      <c r="F10" s="17">
        <v>330208.06319999992</v>
      </c>
      <c r="G10" s="12">
        <v>4748.67</v>
      </c>
      <c r="H10" s="18">
        <v>238324</v>
      </c>
      <c r="I10" s="19" t="s">
        <v>26</v>
      </c>
      <c r="J10" s="17">
        <v>321326.96000000002</v>
      </c>
    </row>
    <row r="11" spans="1:10" ht="19.8" x14ac:dyDescent="0.5">
      <c r="A11" s="16" t="s">
        <v>27</v>
      </c>
      <c r="B11" s="17">
        <v>4760403.83</v>
      </c>
      <c r="C11" s="12">
        <v>333228.26810000004</v>
      </c>
      <c r="D11" s="17">
        <v>3453737.69</v>
      </c>
      <c r="E11" s="12">
        <v>241761.65</v>
      </c>
      <c r="F11" s="17">
        <v>91466.618100000051</v>
      </c>
      <c r="G11" s="12"/>
      <c r="H11" s="18">
        <v>238336</v>
      </c>
      <c r="I11" s="19" t="s">
        <v>28</v>
      </c>
      <c r="J11" s="17">
        <v>91466.62</v>
      </c>
    </row>
    <row r="12" spans="1:10" ht="19.8" x14ac:dyDescent="0.5">
      <c r="A12" s="16" t="s">
        <v>29</v>
      </c>
      <c r="B12" s="17">
        <v>9281665.3100000005</v>
      </c>
      <c r="C12" s="12">
        <v>649716.57169999997</v>
      </c>
      <c r="D12" s="17">
        <v>6350168.9699999997</v>
      </c>
      <c r="E12" s="12">
        <v>444511.82</v>
      </c>
      <c r="F12" s="17">
        <v>205204.75169999996</v>
      </c>
      <c r="G12" s="12"/>
      <c r="H12" s="18">
        <v>238369</v>
      </c>
      <c r="I12" s="19" t="s">
        <v>30</v>
      </c>
      <c r="J12" s="17">
        <v>205204.75</v>
      </c>
    </row>
    <row r="13" spans="1:10" ht="19.8" x14ac:dyDescent="0.5">
      <c r="A13" s="16" t="s">
        <v>31</v>
      </c>
      <c r="B13" s="17">
        <v>25098763.73</v>
      </c>
      <c r="C13" s="12">
        <v>1756913.47</v>
      </c>
      <c r="D13" s="17">
        <v>7910200.0800000001</v>
      </c>
      <c r="E13" s="12">
        <v>553714</v>
      </c>
      <c r="F13" s="17">
        <v>1203199.47</v>
      </c>
      <c r="G13" s="12">
        <v>18047.990000000002</v>
      </c>
      <c r="H13" s="18">
        <v>238420</v>
      </c>
      <c r="I13" s="19" t="s">
        <v>32</v>
      </c>
      <c r="J13" s="17">
        <v>1221247.46</v>
      </c>
    </row>
    <row r="14" spans="1:10" ht="19.8" x14ac:dyDescent="0.5">
      <c r="A14" s="16" t="s">
        <v>33</v>
      </c>
      <c r="B14" s="17">
        <v>7205304.3799999999</v>
      </c>
      <c r="C14" s="12">
        <v>504371.30659999995</v>
      </c>
      <c r="D14" s="17">
        <v>11006085.050000001</v>
      </c>
      <c r="E14" s="12">
        <v>770425.95350000006</v>
      </c>
      <c r="F14" s="17">
        <v>-266054.64</v>
      </c>
      <c r="G14" s="12"/>
      <c r="H14" s="18">
        <v>238428</v>
      </c>
      <c r="I14" s="19" t="s">
        <v>34</v>
      </c>
      <c r="J14" s="17">
        <v>0</v>
      </c>
    </row>
    <row r="15" spans="1:10" ht="19.8" x14ac:dyDescent="0.5">
      <c r="A15" s="16" t="s">
        <v>35</v>
      </c>
      <c r="B15" s="17">
        <v>13084985.16</v>
      </c>
      <c r="C15" s="12">
        <v>915948.97</v>
      </c>
      <c r="D15" s="17">
        <v>9368695.0899999999</v>
      </c>
      <c r="E15" s="12">
        <v>655808.67000000004</v>
      </c>
      <c r="F15" s="17">
        <v>260140.29999999993</v>
      </c>
      <c r="G15" s="12"/>
      <c r="H15" s="18">
        <v>238460</v>
      </c>
      <c r="I15" s="19" t="s">
        <v>36</v>
      </c>
      <c r="J15" s="17">
        <v>0</v>
      </c>
    </row>
    <row r="16" spans="1:10" ht="19.8" x14ac:dyDescent="0.5">
      <c r="A16" s="16" t="s">
        <v>37</v>
      </c>
      <c r="B16" s="17">
        <v>9187519.8000000007</v>
      </c>
      <c r="C16" s="12">
        <v>643126.41</v>
      </c>
      <c r="D16" s="17">
        <v>7991501.5199999996</v>
      </c>
      <c r="E16" s="12">
        <v>559405.15</v>
      </c>
      <c r="F16" s="17">
        <v>83721.260000000009</v>
      </c>
      <c r="G16" s="12"/>
      <c r="H16" s="18">
        <v>238489</v>
      </c>
      <c r="I16" s="19" t="s">
        <v>38</v>
      </c>
      <c r="J16" s="17">
        <v>77806.92</v>
      </c>
    </row>
    <row r="17" spans="1:10" ht="19.8" x14ac:dyDescent="0.5">
      <c r="A17" s="20" t="s">
        <v>39</v>
      </c>
      <c r="B17" s="21">
        <v>16191073.83</v>
      </c>
      <c r="C17" s="21">
        <v>1133375.2</v>
      </c>
      <c r="D17" s="21">
        <v>13289814.1</v>
      </c>
      <c r="E17" s="21">
        <v>930286.98</v>
      </c>
      <c r="F17" s="22">
        <v>203088.21999999997</v>
      </c>
      <c r="G17" s="23"/>
      <c r="H17" s="24">
        <v>238520</v>
      </c>
      <c r="I17" s="25" t="s">
        <v>40</v>
      </c>
      <c r="J17" s="21">
        <v>203088.22</v>
      </c>
    </row>
    <row r="18" spans="1:10" ht="21" thickBot="1" x14ac:dyDescent="0.6">
      <c r="A18" s="26" t="s">
        <v>41</v>
      </c>
      <c r="B18" s="27">
        <v>134646559.14999998</v>
      </c>
      <c r="C18" s="27">
        <v>9425259.2457999997</v>
      </c>
      <c r="D18" s="27">
        <v>92694737.159999996</v>
      </c>
      <c r="E18" s="27">
        <v>6488631.7135000005</v>
      </c>
      <c r="F18" s="27">
        <v>2936627.5391999995</v>
      </c>
      <c r="G18" s="28"/>
      <c r="H18" s="29"/>
      <c r="I18" s="30"/>
      <c r="J18" s="31"/>
    </row>
    <row r="19" spans="1:10" ht="21" thickTop="1" x14ac:dyDescent="0.55000000000000004">
      <c r="A19" s="26"/>
      <c r="B19" s="28"/>
      <c r="C19" s="28"/>
      <c r="D19" s="28"/>
      <c r="E19" s="28"/>
      <c r="F19" s="28"/>
      <c r="G19" s="28"/>
      <c r="H19" s="29"/>
      <c r="I19" s="30"/>
      <c r="J19" s="31"/>
    </row>
    <row r="20" spans="1:10" ht="19.8" x14ac:dyDescent="0.5">
      <c r="A20" s="32" t="s">
        <v>42</v>
      </c>
      <c r="B20" s="33">
        <v>-9715702.7699999996</v>
      </c>
      <c r="C20" s="1" t="s">
        <v>50</v>
      </c>
      <c r="D20" s="32"/>
      <c r="E20" s="34"/>
      <c r="F20" s="34"/>
      <c r="G20" s="34"/>
      <c r="H20" s="32"/>
      <c r="I20" s="32"/>
      <c r="J20" s="32"/>
    </row>
    <row r="21" spans="1:10" ht="19.8" x14ac:dyDescent="0.5">
      <c r="A21" s="32" t="s">
        <v>43</v>
      </c>
      <c r="B21" s="33">
        <v>-27809165.065420602</v>
      </c>
      <c r="C21" s="1" t="s">
        <v>50</v>
      </c>
      <c r="D21" s="35">
        <v>29755806.620000001</v>
      </c>
      <c r="E21" s="34" t="s">
        <v>51</v>
      </c>
      <c r="F21" s="34"/>
      <c r="G21" s="34"/>
      <c r="H21" s="32"/>
      <c r="I21" s="32"/>
      <c r="J21" s="32"/>
    </row>
    <row r="22" spans="1:10" ht="19.8" x14ac:dyDescent="0.5">
      <c r="A22" s="32" t="s">
        <v>53</v>
      </c>
      <c r="B22" s="33">
        <v>-150000</v>
      </c>
      <c r="C22" s="1" t="s">
        <v>50</v>
      </c>
      <c r="D22" s="35">
        <v>160500</v>
      </c>
      <c r="E22" s="34" t="s">
        <v>51</v>
      </c>
      <c r="F22" s="34" t="s">
        <v>55</v>
      </c>
      <c r="G22" s="34"/>
      <c r="H22" s="32"/>
      <c r="I22" s="32"/>
      <c r="J22" s="32"/>
    </row>
    <row r="23" spans="1:10" ht="19.8" x14ac:dyDescent="0.5">
      <c r="A23" s="32" t="s">
        <v>44</v>
      </c>
      <c r="B23" s="34">
        <v>13518715.890000001</v>
      </c>
      <c r="C23" s="1" t="s">
        <v>50</v>
      </c>
      <c r="D23" s="32"/>
      <c r="E23" s="34"/>
      <c r="F23" s="34"/>
      <c r="G23" s="34"/>
      <c r="H23" s="32"/>
      <c r="I23" s="32"/>
      <c r="J23" s="32"/>
    </row>
    <row r="24" spans="1:10" ht="19.8" x14ac:dyDescent="0.5">
      <c r="A24" s="32" t="s">
        <v>45</v>
      </c>
      <c r="B24" s="36">
        <v>23446600.879999999</v>
      </c>
      <c r="C24" s="1" t="s">
        <v>50</v>
      </c>
      <c r="D24" s="37">
        <v>25087862.941599999</v>
      </c>
      <c r="E24" s="34" t="s">
        <v>51</v>
      </c>
      <c r="F24" s="34"/>
      <c r="G24" s="34"/>
      <c r="H24" s="32"/>
      <c r="I24" s="32"/>
      <c r="J24" s="32"/>
    </row>
    <row r="25" spans="1:10" ht="19.8" x14ac:dyDescent="0.5">
      <c r="A25" s="32" t="s">
        <v>54</v>
      </c>
      <c r="B25" s="36">
        <v>42560.11</v>
      </c>
      <c r="C25" s="1"/>
      <c r="D25" s="37"/>
      <c r="E25" s="34"/>
      <c r="F25" s="34"/>
      <c r="G25" s="34"/>
      <c r="H25" s="32"/>
      <c r="I25" s="32"/>
      <c r="J25" s="32"/>
    </row>
    <row r="26" spans="1:10" ht="19.8" x14ac:dyDescent="0.5">
      <c r="A26" s="32" t="s">
        <v>52</v>
      </c>
      <c r="B26" s="36">
        <v>124.68</v>
      </c>
      <c r="C26" s="1"/>
      <c r="D26" s="32"/>
      <c r="E26" s="34"/>
      <c r="F26" s="34"/>
      <c r="G26" s="34"/>
      <c r="H26" s="32"/>
      <c r="I26" s="32"/>
      <c r="J26" s="32"/>
    </row>
    <row r="27" spans="1:10" ht="19.8" x14ac:dyDescent="0.5">
      <c r="A27" s="32" t="s">
        <v>46</v>
      </c>
      <c r="B27" s="38">
        <v>5025.6899999999996</v>
      </c>
      <c r="C27" s="32"/>
      <c r="D27" s="39"/>
      <c r="E27" s="40"/>
      <c r="F27" s="40"/>
      <c r="G27" s="40"/>
      <c r="H27" s="39"/>
      <c r="I27" s="39"/>
      <c r="J27" s="39"/>
    </row>
    <row r="28" spans="1:10" ht="19.8" x14ac:dyDescent="0.5">
      <c r="A28" s="39" t="s">
        <v>47</v>
      </c>
      <c r="B28" s="41">
        <f>SUM(B18:B27)</f>
        <v>133984718.56457938</v>
      </c>
      <c r="C28" s="39"/>
      <c r="D28" s="39"/>
      <c r="E28" s="40"/>
      <c r="F28" s="40"/>
      <c r="G28" s="40"/>
      <c r="H28" s="39"/>
      <c r="I28" s="39"/>
      <c r="J28" s="39"/>
    </row>
    <row r="29" spans="1:10" ht="19.8" x14ac:dyDescent="0.5">
      <c r="A29" s="32" t="s">
        <v>48</v>
      </c>
      <c r="B29" s="38">
        <v>133984718.53</v>
      </c>
      <c r="C29" s="32"/>
      <c r="D29" s="32"/>
      <c r="E29" s="34"/>
      <c r="F29" s="34"/>
      <c r="G29" s="34"/>
      <c r="H29" s="32"/>
      <c r="I29" s="32"/>
      <c r="J29" s="32"/>
    </row>
    <row r="30" spans="1:10" ht="20.399999999999999" thickBot="1" x14ac:dyDescent="0.55000000000000004">
      <c r="A30" s="39" t="s">
        <v>49</v>
      </c>
      <c r="B30" s="42">
        <f>+B28-B29</f>
        <v>3.4579381346702576E-2</v>
      </c>
      <c r="C30" s="39"/>
      <c r="D30" s="39"/>
      <c r="E30" s="34"/>
      <c r="F30" s="34"/>
      <c r="G30" s="40"/>
      <c r="H30" s="39"/>
      <c r="I30" s="39"/>
      <c r="J30" s="39"/>
    </row>
    <row r="39" spans="1:1" x14ac:dyDescent="0.3">
      <c r="A39" s="2" t="s">
        <v>56</v>
      </c>
    </row>
  </sheetData>
  <mergeCells count="7">
    <mergeCell ref="A1:J1"/>
    <mergeCell ref="A2:J2"/>
    <mergeCell ref="A3:J3"/>
    <mergeCell ref="A4:A5"/>
    <mergeCell ref="B4:C4"/>
    <mergeCell ref="D4:E4"/>
    <mergeCell ref="H4:J4"/>
  </mergeCells>
  <pageMargins left="0.3" right="0.11811023622047245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2018-01-18T07:40:59Z</cp:lastPrinted>
  <dcterms:created xsi:type="dcterms:W3CDTF">2018-01-18T07:39:46Z</dcterms:created>
  <dcterms:modified xsi:type="dcterms:W3CDTF">2021-12-14T03:09:26Z</dcterms:modified>
</cp:coreProperties>
</file>